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23\Digital\4.-Oct-Dic\"/>
    </mc:Choice>
  </mc:AlternateContent>
  <bookViews>
    <workbookView xWindow="0" yWindow="0" windowWidth="28800" windowHeight="1248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B6" i="1" l="1"/>
  <c r="B37" i="1" l="1"/>
  <c r="D14" i="1" l="1"/>
  <c r="G14" i="1" s="1"/>
  <c r="G10" i="1" s="1"/>
  <c r="F10" i="1"/>
  <c r="E10" i="1"/>
  <c r="C10" i="1"/>
  <c r="B10" i="1"/>
  <c r="E6" i="1" l="1"/>
  <c r="E37" i="1"/>
  <c r="F6" i="1"/>
  <c r="F37" i="1"/>
  <c r="G6" i="1"/>
  <c r="G37" i="1"/>
  <c r="C6" i="1"/>
  <c r="C37" i="1"/>
  <c r="D10" i="1"/>
  <c r="D6" i="1" l="1"/>
  <c r="D37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<sst xmlns="http://schemas.openxmlformats.org/spreadsheetml/2006/main" count="42" uniqueCount="42">
  <si>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</si>
  <si>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</si>
  <si>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</si>
  <si>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</si>
  <si>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</si>
  <si>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</si>
  <si>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</si>
  <si>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</si>
  <si>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</si>
  <si>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</si>
  <si>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</si>
  <si>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</si>
  <si>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</si>
  <si>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</si>
  <si>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</si>
  <si>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</si>
  <si>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</si>
  <si>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</si>
  <si>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</si>
  <si>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</si>
  <si>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</si>
  <si>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</si>
  <si>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</si>
  <si>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</si>
  <si>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</si>
  <si>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</si>
  <si>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</si>
  <si>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</si>
  <si>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</si>
  <si>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</si>
  <si>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</si>
  <si>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</si>
  <si>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</si>
  <si>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</si>
  <si>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</si>
  <si>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</si>
  <si>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</si>
  <si>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</si>
  <si>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</si>
  <si>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</si>
  <si>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</si>
  <si>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Patronato de Explora
Gasto por Categoría Programática
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</si>
</sst>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28">
    <cellStyle name="Euro" xfId="1"/>
    <cellStyle name="Millares 2" xfId="2"/>
    <cellStyle name="Millares 2 2" xfId="3"/>
    <cellStyle name="Millares 2 2 2" xfId="20"/>
    <cellStyle name="Millares 2 2 3" xfId="26"/>
    <cellStyle name="Millares 2 3" xfId="4"/>
    <cellStyle name="Millares 2 3 2" xfId="21"/>
    <cellStyle name="Millares 2 3 3" xfId="25"/>
    <cellStyle name="Millares 2 4" xfId="19"/>
    <cellStyle name="Millares 2 5" xfId="27"/>
    <cellStyle name="Millares 3" xfId="5"/>
    <cellStyle name="Millares 3 2" xfId="22"/>
    <cellStyle name="Millares 3 3" xfId="18"/>
    <cellStyle name="Moneda 2" xfId="6"/>
    <cellStyle name="Moneda 2 2" xfId="23"/>
    <cellStyle name="Moneda 2 3" xfId="17"/>
    <cellStyle name="Normal" xfId="0" builtinId="0"/>
    <cellStyle name="Normal 2" xfId="7"/>
    <cellStyle name="Normal 2 2" xfId="8"/>
    <cellStyle name="Normal 2 3" xfId="24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Normal="100" zoomScaleSheetLayoutView="90" workbookViewId="0">
      <selection activeCell="A2" sqref="A2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0" t="s">
        <v>41</v>
      </c>
      <c r="B1" s="31"/>
      <c r="C1" s="31"/>
      <c r="D1" s="31"/>
      <c r="E1" s="31"/>
      <c r="F1" s="31"/>
      <c r="G1" s="32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6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+B10</f>
        <v>56972628</v>
      </c>
      <c r="C6" s="10">
        <f t="shared" ref="C6:G6" si="0">+C10</f>
        <v>60986996.230000004</v>
      </c>
      <c r="D6" s="10">
        <f t="shared" si="0"/>
        <v>117959624.23</v>
      </c>
      <c r="E6" s="10">
        <f t="shared" si="0"/>
        <v>55977852.510000005</v>
      </c>
      <c r="F6" s="10">
        <f t="shared" si="0"/>
        <v>55194218.310000002</v>
      </c>
      <c r="G6" s="10">
        <f t="shared" si="0"/>
        <v>61981771.719999999</v>
      </c>
    </row>
    <row r="7" spans="1:7" x14ac:dyDescent="0.2">
      <c r="A7" s="21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x14ac:dyDescent="0.2">
      <c r="A10" s="21" t="s">
        <v>14</v>
      </c>
      <c r="B10" s="24">
        <f>+B14</f>
        <v>56972628</v>
      </c>
      <c r="C10" s="24">
        <f t="shared" ref="C10:G10" si="1">+C14</f>
        <v>60986996.230000004</v>
      </c>
      <c r="D10" s="24">
        <f t="shared" si="1"/>
        <v>117959624.23</v>
      </c>
      <c r="E10" s="24">
        <f t="shared" si="1"/>
        <v>55977852.510000005</v>
      </c>
      <c r="F10" s="24">
        <f t="shared" si="1"/>
        <v>55194218.310000002</v>
      </c>
      <c r="G10" s="24">
        <f t="shared" si="1"/>
        <v>61981771.719999999</v>
      </c>
    </row>
    <row r="11" spans="1:7" x14ac:dyDescent="0.2">
      <c r="A11" s="22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x14ac:dyDescent="0.2">
      <c r="A12" s="22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22" t="s">
        <v>18</v>
      </c>
      <c r="B14" s="23">
        <v>56972628</v>
      </c>
      <c r="C14" s="23">
        <v>60986996.230000004</v>
      </c>
      <c r="D14" s="12">
        <f>+B14+C14</f>
        <v>117959624.23</v>
      </c>
      <c r="E14" s="23">
        <v>55977852.510000005</v>
      </c>
      <c r="F14" s="23">
        <v>55194218.310000002</v>
      </c>
      <c r="G14" s="12">
        <f>+D14-E14</f>
        <v>61981771.719999999</v>
      </c>
    </row>
    <row r="15" spans="1:7" x14ac:dyDescent="0.2">
      <c r="A15" s="22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21" t="s">
        <v>23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21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21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21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+B7+B10+B19+B23+B26+B31</f>
        <v>56972628</v>
      </c>
      <c r="C37" s="15">
        <f t="shared" ref="C37:G37" si="2">+C7+C10+C19+C23+C26+C31</f>
        <v>60986996.230000004</v>
      </c>
      <c r="D37" s="15">
        <f t="shared" si="2"/>
        <v>117959624.23</v>
      </c>
      <c r="E37" s="15">
        <f t="shared" si="2"/>
        <v>55977852.510000005</v>
      </c>
      <c r="F37" s="15">
        <f t="shared" si="2"/>
        <v>55194218.310000002</v>
      </c>
      <c r="G37" s="15">
        <f t="shared" si="2"/>
        <v>61981771.719999999</v>
      </c>
    </row>
  </sheetData>
  <sheetProtection formatCells="0" formatColumns="0" formatRows="0" autoFilter="0"/>
  <protectedRanges>
    <protectedRange sqref="A38:G65523" name="Rango1"/>
    <protectedRange sqref="B31:G31 B7:G7 A11:G18 A20:G22 B19:G19 A24:G25 B23:G23 A27:G30 B26:G26 A32:G32 A8:G9 A36:G36 B33:G35" name="Rango1_3"/>
    <protectedRange sqref="B4:G6" name="Rango1_2_2"/>
    <protectedRange sqref="A37:G37" name="Rango1_1_2"/>
    <protectedRange sqref="B10:G10" name="Rango1_3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</cp:lastModifiedBy>
  <cp:revision/>
  <dcterms:created xsi:type="dcterms:W3CDTF">2012-12-11T21:13:37Z</dcterms:created>
  <dcterms:modified xsi:type="dcterms:W3CDTF">2024-01-18T21:26:45Z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